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rli\Desktop\Aspen\AKTID\2023 AKTID\"/>
    </mc:Choice>
  </mc:AlternateContent>
  <xr:revisionPtr revIDLastSave="0" documentId="13_ncr:1_{01AA3AD1-F8AD-4229-AF88-8ED8DC65FE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kt" sheetId="4" r:id="rId1"/>
  </sheets>
  <calcPr calcId="181029"/>
</workbook>
</file>

<file path=xl/calcChain.xml><?xml version="1.0" encoding="utf-8"?>
<calcChain xmlns="http://schemas.openxmlformats.org/spreadsheetml/2006/main">
  <c r="I12" i="4" l="1"/>
  <c r="I13" i="4" s="1"/>
  <c r="G11" i="4"/>
  <c r="F11" i="4"/>
  <c r="G12" i="4" l="1"/>
  <c r="F12" i="4"/>
  <c r="K11" i="4"/>
  <c r="I14" i="4"/>
  <c r="I15" i="4" s="1"/>
  <c r="H11" i="4"/>
  <c r="L11" i="4" s="1"/>
  <c r="J11" i="4"/>
  <c r="H12" i="4" l="1"/>
  <c r="L12" i="4" s="1"/>
  <c r="J12" i="4"/>
  <c r="K12" i="4"/>
</calcChain>
</file>

<file path=xl/sharedStrings.xml><?xml version="1.0" encoding="utf-8"?>
<sst xmlns="http://schemas.openxmlformats.org/spreadsheetml/2006/main" count="42" uniqueCount="35">
  <si>
    <t>TELLIJA:</t>
  </si>
  <si>
    <t>TÖÖVÕTJA:</t>
  </si>
  <si>
    <t>Aspen Grupp OÜ</t>
  </si>
  <si>
    <t>OBJEKT:</t>
  </si>
  <si>
    <t>Jrk. nr.</t>
  </si>
  <si>
    <t>Tööde loetelu</t>
  </si>
  <si>
    <t>Maksumus Lepingu järgi</t>
  </si>
  <si>
    <t>Tööde algusest kokku</t>
  </si>
  <si>
    <t xml:space="preserve">  Aruandeperioodil</t>
  </si>
  <si>
    <t>Jääk</t>
  </si>
  <si>
    <t>EUR</t>
  </si>
  <si>
    <t>%</t>
  </si>
  <si>
    <t>(EUR)</t>
  </si>
  <si>
    <t>Aruandeperioodil teostatud tööde maksumus (EUR):</t>
  </si>
  <si>
    <t>Käibemaks 20% (EUR):</t>
  </si>
  <si>
    <t>Kuulub tasumisele kokku (EUR):</t>
  </si>
  <si>
    <t>Töövõtja esindaja:</t>
  </si>
  <si>
    <t>/allkiri/</t>
  </si>
  <si>
    <t>ALUS:</t>
  </si>
  <si>
    <t>allirjastatud digitaalselt</t>
  </si>
  <si>
    <t>Ühik</t>
  </si>
  <si>
    <t>Kogus</t>
  </si>
  <si>
    <t>Hind</t>
  </si>
  <si>
    <t>(%)</t>
  </si>
  <si>
    <t>Kaidar Erik</t>
  </si>
  <si>
    <t xml:space="preserve"> Kokku</t>
  </si>
  <si>
    <t>1.</t>
  </si>
  <si>
    <t>kompl</t>
  </si>
  <si>
    <t>Tööde teostamise AKT</t>
  </si>
  <si>
    <t>Tellija:</t>
  </si>
  <si>
    <t>Riigimetsa Majandamise Keskus</t>
  </si>
  <si>
    <t>Võru maakond, Setomaa vald, Rääptsova küla, Orava metskond 19 (Nõukogude sõjaväe osa ehitised)</t>
  </si>
  <si>
    <t>Töövõtuleping nr 1-18/2023/48, sõlm 17.03.23 (riigihanke viitenumber 260486)</t>
  </si>
  <si>
    <t>Hoonete lammutamine, jäätmete utiliseerimine ja platsi korrastamine</t>
  </si>
  <si>
    <t xml:space="preserve"> Koostatud: 02.06.2023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</si>
</sst>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Times New Roman"/>
      <family val="1"/>
    </font>
    <font>
      <sz val="12"/>
      <color indexed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2" fontId="4" fillId="0" borderId="6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vertical="center"/>
    </xf>
    <xf numFmtId="9" fontId="2" fillId="0" borderId="3" xfId="2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2" fontId="4" fillId="0" borderId="2" xfId="1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4" fillId="0" borderId="3" xfId="1" applyNumberFormat="1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2" fontId="4" fillId="0" borderId="0" xfId="1" applyNumberFormat="1" applyFont="1" applyBorder="1" applyAlignment="1"/>
    <xf numFmtId="0" fontId="5" fillId="0" borderId="4" xfId="0" applyFont="1" applyBorder="1"/>
    <xf numFmtId="0" fontId="5" fillId="0" borderId="0" xfId="0" applyFont="1"/>
    <xf numFmtId="9" fontId="2" fillId="0" borderId="3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vertical="center"/>
    </xf>
    <xf numFmtId="9" fontId="4" fillId="0" borderId="3" xfId="2" applyFont="1" applyBorder="1" applyAlignment="1">
      <alignment vertical="center"/>
    </xf>
    <xf numFmtId="2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4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3">
    <cellStyle name="Normaallaad" xfId="0" builtinId="0"/>
    <cellStyle name="Protsent" xfId="2" builtinId="5"/>
    <cellStyle name="Valu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2891247</xdr:colOff>
      <xdr:row>0</xdr:row>
      <xdr:rowOff>96982</xdr:rowOff>
    </xdr:from>
    <xdr:to>
      <xdr:col>7</xdr:col>
      <xdr:colOff>204428</xdr:colOff>
      <xdr:row>0</xdr:row>
      <xdr:rowOff>1676400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ACF829C3-A420-447C-8586-779C3AB45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9174" y="96982"/>
          <a:ext cx="4725363" cy="1579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05733-14A4-4E27-9250-A1C6D48CE934}">
  <sheetPr>
    <pageSetUpPr fitToPage="1"/>
  </sheetPr>
  <dimension ref="A1:L22"/>
  <sheetViews>
    <sheetView tabSelected="1" zoomScale="55" zoomScaleNormal="55" workbookViewId="0">
      <selection activeCell="Q10" sqref="Q10"/>
    </sheetView>
  </sheetViews>
  <sheetFormatPr defaultColWidth="9.6640625" defaultRowHeight="21.9" customHeight="1" x14ac:dyDescent="0.3"/>
  <cols>
    <col min="1" max="1" width="5.5546875" style="1" customWidth="1"/>
    <col min="2" max="2" width="52" style="1" customWidth="1"/>
    <col min="3" max="3" width="9.44140625" style="1" customWidth="1"/>
    <col min="4" max="4" width="9.88671875" style="1" bestFit="1" customWidth="1"/>
    <col min="5" max="5" width="11.44140625" style="1" customWidth="1"/>
    <col min="6" max="6" width="13" style="1" customWidth="1"/>
    <col min="7" max="7" width="12.21875" style="1" customWidth="1"/>
    <col min="8" max="8" width="9.88671875" style="1" bestFit="1" customWidth="1"/>
    <col min="9" max="9" width="16.6640625" style="1" customWidth="1"/>
    <col min="10" max="10" width="12.44140625" style="1" customWidth="1"/>
    <col min="11" max="11" width="11.44140625" style="1" customWidth="1"/>
    <col min="12" max="12" width="11" style="1" bestFit="1" customWidth="1"/>
    <col min="13" max="16384" width="9.6640625" style="1"/>
  </cols>
  <sheetData>
    <row r="1" spans="1:12" ht="180" customHeight="1" x14ac:dyDescent="0.4">
      <c r="A1" s="39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ht="97.2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1.9" customHeight="1" x14ac:dyDescent="0.3">
      <c r="A3" s="1" t="s">
        <v>0</v>
      </c>
      <c r="B3" s="3"/>
      <c r="C3" s="3"/>
      <c r="D3" s="3"/>
      <c r="E3" s="3"/>
      <c r="F3" s="3"/>
      <c r="G3" s="3"/>
      <c r="H3" s="3"/>
      <c r="I3" s="3"/>
      <c r="L3" s="4" t="s">
        <v>30</v>
      </c>
    </row>
    <row r="4" spans="1:12" ht="21.9" customHeight="1" x14ac:dyDescent="0.3">
      <c r="A4" s="1" t="s">
        <v>1</v>
      </c>
      <c r="B4" s="3"/>
      <c r="C4" s="3"/>
      <c r="D4" s="3"/>
      <c r="E4" s="3"/>
      <c r="F4" s="3"/>
      <c r="G4" s="3"/>
      <c r="H4" s="3"/>
      <c r="I4" s="3"/>
      <c r="L4" s="4" t="s">
        <v>2</v>
      </c>
    </row>
    <row r="5" spans="1:12" ht="21.9" customHeight="1" x14ac:dyDescent="0.3">
      <c r="A5" s="1" t="s">
        <v>3</v>
      </c>
      <c r="B5" s="3"/>
      <c r="C5" s="3"/>
      <c r="D5" s="3"/>
      <c r="E5" s="3"/>
      <c r="L5" s="4" t="s">
        <v>31</v>
      </c>
    </row>
    <row r="6" spans="1:12" ht="100.2" customHeight="1" x14ac:dyDescent="0.3">
      <c r="B6" s="3"/>
      <c r="C6" s="3"/>
      <c r="D6" s="3"/>
      <c r="E6" s="3"/>
    </row>
    <row r="7" spans="1:12" ht="21.9" customHeight="1" thickBot="1" x14ac:dyDescent="0.35">
      <c r="A7" s="5" t="s">
        <v>18</v>
      </c>
      <c r="B7" s="6"/>
      <c r="C7" s="6"/>
      <c r="D7" s="6"/>
      <c r="E7" s="6"/>
      <c r="F7" s="6"/>
      <c r="G7" s="6"/>
      <c r="H7" s="6"/>
      <c r="I7" s="5"/>
      <c r="J7" s="5"/>
      <c r="K7" s="5"/>
      <c r="L7" s="7" t="s">
        <v>32</v>
      </c>
    </row>
    <row r="8" spans="1:12" ht="21.9" customHeight="1" thickTop="1" x14ac:dyDescent="0.3">
      <c r="B8" s="3"/>
      <c r="C8" s="3"/>
      <c r="D8" s="3"/>
      <c r="E8" s="3"/>
      <c r="F8" s="3"/>
      <c r="G8" s="3"/>
      <c r="H8" s="3"/>
      <c r="I8" s="3"/>
    </row>
    <row r="9" spans="1:12" s="11" customFormat="1" ht="33.75" customHeight="1" x14ac:dyDescent="0.3">
      <c r="A9" s="40" t="s">
        <v>4</v>
      </c>
      <c r="B9" s="40" t="s">
        <v>5</v>
      </c>
      <c r="C9" s="41" t="s">
        <v>20</v>
      </c>
      <c r="D9" s="41" t="s">
        <v>21</v>
      </c>
      <c r="E9" s="41" t="s">
        <v>22</v>
      </c>
      <c r="F9" s="40" t="s">
        <v>6</v>
      </c>
      <c r="G9" s="40" t="s">
        <v>7</v>
      </c>
      <c r="H9" s="40"/>
      <c r="I9" s="8" t="s">
        <v>8</v>
      </c>
      <c r="J9" s="8"/>
      <c r="K9" s="9" t="s">
        <v>9</v>
      </c>
      <c r="L9" s="10" t="s">
        <v>9</v>
      </c>
    </row>
    <row r="10" spans="1:12" s="11" customFormat="1" ht="21.9" customHeight="1" x14ac:dyDescent="0.3">
      <c r="A10" s="41"/>
      <c r="B10" s="41"/>
      <c r="C10" s="42"/>
      <c r="D10" s="42"/>
      <c r="E10" s="42"/>
      <c r="F10" s="41"/>
      <c r="G10" s="12" t="s">
        <v>10</v>
      </c>
      <c r="H10" s="12" t="s">
        <v>11</v>
      </c>
      <c r="I10" s="12" t="s">
        <v>10</v>
      </c>
      <c r="J10" s="12" t="s">
        <v>11</v>
      </c>
      <c r="K10" s="13" t="s">
        <v>12</v>
      </c>
      <c r="L10" s="12" t="s">
        <v>23</v>
      </c>
    </row>
    <row r="11" spans="1:12" s="11" customFormat="1" ht="83.4" customHeight="1" x14ac:dyDescent="0.3">
      <c r="A11" s="34" t="s">
        <v>26</v>
      </c>
      <c r="B11" s="33" t="s">
        <v>33</v>
      </c>
      <c r="C11" s="31" t="s">
        <v>27</v>
      </c>
      <c r="D11" s="32">
        <v>1</v>
      </c>
      <c r="E11" s="32">
        <v>13600</v>
      </c>
      <c r="F11" s="30">
        <f>E11*D11</f>
        <v>13600</v>
      </c>
      <c r="G11" s="30">
        <f>I11</f>
        <v>13600</v>
      </c>
      <c r="H11" s="15">
        <f t="shared" ref="H11:H12" si="0">G11/F11</f>
        <v>1</v>
      </c>
      <c r="I11" s="14">
        <v>13600</v>
      </c>
      <c r="J11" s="27">
        <f t="shared" ref="J11" si="1">I11/F11</f>
        <v>1</v>
      </c>
      <c r="K11" s="14">
        <f t="shared" ref="K11" si="2">F11-G11</f>
        <v>0</v>
      </c>
      <c r="L11" s="15">
        <f t="shared" ref="L11" si="3">100%-H11</f>
        <v>0</v>
      </c>
    </row>
    <row r="12" spans="1:12" s="11" customFormat="1" ht="21.9" customHeight="1" x14ac:dyDescent="0.3">
      <c r="A12" s="35" t="s">
        <v>25</v>
      </c>
      <c r="B12" s="36"/>
      <c r="C12" s="16"/>
      <c r="D12" s="17"/>
      <c r="E12" s="17"/>
      <c r="F12" s="17">
        <f>SUM(F11:F11)</f>
        <v>13600</v>
      </c>
      <c r="G12" s="17">
        <f>SUM(G11:G11)</f>
        <v>13600</v>
      </c>
      <c r="H12" s="15">
        <f t="shared" si="0"/>
        <v>1</v>
      </c>
      <c r="I12" s="28">
        <f>SUM(I11:I11)</f>
        <v>13600</v>
      </c>
      <c r="J12" s="29">
        <f>I12/F12</f>
        <v>1</v>
      </c>
      <c r="K12" s="28">
        <f>SUM(K11:K11)</f>
        <v>0</v>
      </c>
      <c r="L12" s="29">
        <f>100%-H12</f>
        <v>0</v>
      </c>
    </row>
    <row r="13" spans="1:12" ht="21.9" customHeight="1" x14ac:dyDescent="0.3">
      <c r="A13" s="37" t="s">
        <v>13</v>
      </c>
      <c r="B13" s="37"/>
      <c r="C13" s="37"/>
      <c r="D13" s="37"/>
      <c r="E13" s="37"/>
      <c r="F13" s="37"/>
      <c r="G13" s="37"/>
      <c r="H13" s="37"/>
      <c r="I13" s="18">
        <f>SUM(I12)</f>
        <v>13600</v>
      </c>
      <c r="K13" s="19"/>
    </row>
    <row r="14" spans="1:12" ht="21.9" customHeight="1" x14ac:dyDescent="0.3">
      <c r="A14" s="37" t="s">
        <v>14</v>
      </c>
      <c r="B14" s="37"/>
      <c r="C14" s="37"/>
      <c r="D14" s="37"/>
      <c r="E14" s="37"/>
      <c r="F14" s="37"/>
      <c r="G14" s="37"/>
      <c r="H14" s="37"/>
      <c r="I14" s="20">
        <f>I13*20%</f>
        <v>2720</v>
      </c>
    </row>
    <row r="15" spans="1:12" ht="21.9" customHeight="1" x14ac:dyDescent="0.3">
      <c r="A15" s="11"/>
      <c r="B15" s="37" t="s">
        <v>15</v>
      </c>
      <c r="C15" s="37"/>
      <c r="D15" s="37"/>
      <c r="E15" s="37"/>
      <c r="F15" s="37"/>
      <c r="G15" s="37"/>
      <c r="H15" s="37"/>
      <c r="I15" s="20">
        <f>I13+I14</f>
        <v>16320</v>
      </c>
    </row>
    <row r="16" spans="1:12" s="21" customFormat="1" ht="70.5" customHeight="1" x14ac:dyDescent="0.3">
      <c r="B16" s="22" t="s">
        <v>34</v>
      </c>
      <c r="C16" s="22"/>
      <c r="D16" s="22"/>
      <c r="E16" s="22"/>
      <c r="F16" s="23"/>
      <c r="G16" s="23"/>
      <c r="H16" s="23"/>
      <c r="I16" s="24"/>
    </row>
    <row r="17" spans="2:11" ht="185.4" customHeight="1" x14ac:dyDescent="0.3"/>
    <row r="18" spans="2:11" s="11" customFormat="1" ht="21.9" customHeight="1" x14ac:dyDescent="0.3">
      <c r="B18" s="11" t="s">
        <v>16</v>
      </c>
      <c r="H18" s="11" t="s">
        <v>29</v>
      </c>
    </row>
    <row r="19" spans="2:11" s="21" customFormat="1" ht="15.6" x14ac:dyDescent="0.3">
      <c r="B19" s="21" t="s">
        <v>24</v>
      </c>
    </row>
    <row r="20" spans="2:11" s="21" customFormat="1" ht="21.9" customHeight="1" x14ac:dyDescent="0.3">
      <c r="B20" s="21" t="s">
        <v>2</v>
      </c>
      <c r="H20" s="22" t="s">
        <v>30</v>
      </c>
    </row>
    <row r="21" spans="2:11" s="26" customFormat="1" ht="37.799999999999997" customHeight="1" x14ac:dyDescent="0.3">
      <c r="B21" s="25" t="s">
        <v>19</v>
      </c>
      <c r="H21" s="38" t="s">
        <v>19</v>
      </c>
      <c r="I21" s="38"/>
      <c r="J21" s="38"/>
      <c r="K21" s="38"/>
    </row>
    <row r="22" spans="2:11" s="21" customFormat="1" ht="21.9" customHeight="1" x14ac:dyDescent="0.3">
      <c r="B22" s="21" t="s">
        <v>17</v>
      </c>
      <c r="H22" s="21" t="s">
        <v>17</v>
      </c>
    </row>
  </sheetData>
  <mergeCells count="13">
    <mergeCell ref="A1:K1"/>
    <mergeCell ref="A9:A10"/>
    <mergeCell ref="B9:B10"/>
    <mergeCell ref="C9:C10"/>
    <mergeCell ref="D9:D10"/>
    <mergeCell ref="E9:E10"/>
    <mergeCell ref="F9:F10"/>
    <mergeCell ref="G9:H9"/>
    <mergeCell ref="A12:B12"/>
    <mergeCell ref="A13:H13"/>
    <mergeCell ref="A14:H14"/>
    <mergeCell ref="B15:H15"/>
    <mergeCell ref="H21:K21"/>
  </mergeCells>
  <pageMargins left="0.84" right="0.59" top="0.97" bottom="0.46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Akt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ASPEN</dc:creator>
  <cp:lastModifiedBy>kerli</cp:lastModifiedBy>
  <cp:lastPrinted>2023-02-15T11:47:11Z</cp:lastPrinted>
  <dcterms:created xsi:type="dcterms:W3CDTF">2014-12-02T13:13:09Z</dcterms:created>
  <dcterms:modified xsi:type="dcterms:W3CDTF">2023-06-06T07:22:15Z</dcterms:modified>
</cp:coreProperties>
</file>